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30" activeTab="0"/>
  </bookViews>
  <sheets>
    <sheet name="содержание9_1" sheetId="1" r:id="rId1"/>
    <sheet name="9_2" sheetId="2" r:id="rId2"/>
    <sheet name="9_3" sheetId="3" r:id="rId3"/>
    <sheet name="9_4" sheetId="4" r:id="rId4"/>
  </sheets>
  <definedNames>
    <definedName name="_xlnm.Print_Titles" localSheetId="0">'содержание9_1'!$11:$11</definedName>
    <definedName name="_xlnm.Print_Area" localSheetId="1">'9_2'!$A$1:$M$23</definedName>
    <definedName name="_xlnm.Print_Area" localSheetId="2">'9_3'!$A$1:$G$23</definedName>
    <definedName name="_xlnm.Print_Area" localSheetId="3">'9_4'!$A$1:$L$10</definedName>
    <definedName name="_xlnm.Print_Area" localSheetId="0">'содержание9_1'!$A$1:$E$42</definedName>
  </definedNames>
  <calcPr fullCalcOnLoad="1"/>
</workbook>
</file>

<file path=xl/comments1.xml><?xml version="1.0" encoding="utf-8"?>
<comments xmlns="http://schemas.openxmlformats.org/spreadsheetml/2006/main">
  <authors>
    <author>Крупнова Оксана Викторовна</author>
  </authors>
  <commentList>
    <comment ref="B39" authorId="0">
      <text>
        <r>
          <rPr>
            <b/>
            <sz val="8"/>
            <rFont val="Tahoma"/>
            <family val="2"/>
          </rPr>
          <t>Крупнова Оксана Викторовна:</t>
        </r>
        <r>
          <rPr>
            <sz val="8"/>
            <rFont val="Tahoma"/>
            <family val="2"/>
          </rPr>
          <t xml:space="preserve">
в этой строке можно мелкие ремонты показать, то что мы обсуждали</t>
        </r>
      </text>
    </comment>
  </commentList>
</comments>
</file>

<file path=xl/sharedStrings.xml><?xml version="1.0" encoding="utf-8"?>
<sst xmlns="http://schemas.openxmlformats.org/spreadsheetml/2006/main" count="155" uniqueCount="112">
  <si>
    <t>Утвержден</t>
  </si>
  <si>
    <t>решением общего собрания собственников помещений</t>
  </si>
  <si>
    <t>в многоквартирном доме</t>
  </si>
  <si>
    <t>Наименование работ, услуг</t>
  </si>
  <si>
    <t xml:space="preserve">Периодичность (график, срок) выполнения </t>
  </si>
  <si>
    <t>Годовая стоимость работ, услуг в целом по дому, руб. (на дату заключения Договора)</t>
  </si>
  <si>
    <t>Стоимость работ, услуг в расчете на 1 кв. м общей площади помещений в месяц, руб.</t>
  </si>
  <si>
    <t>№ п/п</t>
  </si>
  <si>
    <t>Приложение № 9</t>
  </si>
  <si>
    <t>к Договору ________________</t>
  </si>
  <si>
    <t xml:space="preserve">Перечень работ, услуг по управлению многоквартирным домом, содержанию и ремонту общего имущества в многоквартирном доме, определение их  стоимости и размера платы за содержание и ремонт общего имущества многоквартирного дома 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</si>
  <si>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</si>
  <si>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</si>
  <si>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</si>
  <si>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для надлежащего содержания и текущего ремонта стен</t>
  </si>
  <si>
    <t>Работы, выполняемые для надлежащего содержания стен</t>
  </si>
  <si>
    <t>Работы, выполняемые в целях надлежащего содержания перекрытий и покрытий</t>
  </si>
  <si>
    <t>Работы, выполняемые в целях надлежащего содержания крыш</t>
  </si>
  <si>
    <t>Работы, выполняемые в целях надлежащего содержания фасадов</t>
  </si>
  <si>
    <t>Работы, выполняемые в целях надлежащего содержания и текущего ремонта перегородок</t>
  </si>
  <si>
    <t>Работы, выполняемые в целях надлежащего содержания и текущего ремонта внутренней отделки</t>
  </si>
  <si>
    <t>Работы, выполняемые в целях надлежащего содержания полов помещений, относящихся к общему имуществу</t>
  </si>
  <si>
    <t>Работы, выполняемые в целях надлежащего содержания оконных и дверных заполнений помещений, относящихся к общему имуществу</t>
  </si>
  <si>
    <t>Работы, выполняемые в целях надлежащего содержания систем вентиляции и дымоудаления</t>
  </si>
  <si>
    <t xml:space="preserve">Работы, выполняемые в целях надлежащего содержания и текущего ремонта индивидуальных тепловых пунктов </t>
  </si>
  <si>
    <t>Общие работы, выполняемые для надлежащего содержания и текущего ремонта систем водоснабжения (холодного и горячего), отопления и водоотведения</t>
  </si>
  <si>
    <t>Работы, выполняемые в целях надлежащего содержания и текущего ремонта электрооборудования</t>
  </si>
  <si>
    <t>Работы, выполняемые в целях надлежащего содержания и текущего ремонта лифта (лифтов)</t>
  </si>
  <si>
    <t>Работы по содержанию и текущему ремонту помещений, входящих в состав общего имущества</t>
  </si>
  <si>
    <t>Работы по содержанию придомовой территории в холодный период года</t>
  </si>
  <si>
    <t>Работы по содержанию придомовой территории в теплый период года</t>
  </si>
  <si>
    <t>Работы по обеспечению требований пожарной безопасности</t>
  </si>
  <si>
    <t>Работы по обеспечению устранения аварий на внутридомовых инженерных системах, выполнения заявок населения</t>
  </si>
  <si>
    <t xml:space="preserve">Коммунальные услуги на общедомовые нужды (водоснабжение, электроэнергия) </t>
  </si>
  <si>
    <t>Работы, услуги по содержанию общего имущества</t>
  </si>
  <si>
    <t>Работы, выполняемые в целях надлежащего содержания и текущего ремонта лестниц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</si>
  <si>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</si>
  <si>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</si>
  <si>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</si>
  <si>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</si>
  <si>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</si>
  <si>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</si>
  <si>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</si>
  <si>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</si>
  <si>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</si>
  <si>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</si>
  <si>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</si>
  <si>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</si>
  <si>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</si>
  <si>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</si>
  <si>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4</t>
  </si>
  <si>
    <t>Работы по устранению мелких повреждений, неисправностей и нарушений, выявленных в ходе проведения частичных осмотров элементов общего имущества и (или) по заявкам собственников и нанимателей помещений</t>
  </si>
  <si>
    <t>в течение года в соответствии с планом мероприятий  и (или) во внеочеред-ном порядке</t>
  </si>
  <si>
    <t>3.24</t>
  </si>
  <si>
    <t>3.25</t>
  </si>
  <si>
    <t>5</t>
  </si>
  <si>
    <t>5.1</t>
  </si>
  <si>
    <t>стоимость с квартиры</t>
  </si>
  <si>
    <t>Виды работ</t>
  </si>
  <si>
    <t>Объемы работ</t>
  </si>
  <si>
    <t xml:space="preserve">3. Непредвиденные работы </t>
  </si>
  <si>
    <t>Состав работ</t>
  </si>
  <si>
    <t xml:space="preserve">Сроки (год) проведения работ </t>
  </si>
  <si>
    <r>
      <t>Размер резерва, руб.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на дату заключения Договора</t>
    </r>
  </si>
  <si>
    <t>Ежегодный в течение срока действия Договора</t>
  </si>
  <si>
    <t>на 1 кв.м</t>
  </si>
  <si>
    <t>в год</t>
  </si>
  <si>
    <t>в месяц</t>
  </si>
  <si>
    <t xml:space="preserve">4. Определение планово-договорной стоимости работ, услуг по содержанию и ремонту общего имущества, и размера платы за содержание и ремонт жилого помещения </t>
  </si>
  <si>
    <t>Планово-договорная стоимость, руб. (на дату заключения Договора)</t>
  </si>
  <si>
    <t>Годовая стоимость в целом по дому</t>
  </si>
  <si>
    <t>Стоимость в расчете на 1 кв. м общей площади в месяц</t>
  </si>
  <si>
    <r>
      <t>на 2015 год (</t>
    </r>
    <r>
      <rPr>
        <i/>
        <sz val="9"/>
        <color indexed="8"/>
        <rFont val="Times New Roman"/>
        <family val="1"/>
      </rPr>
      <t>1 год действия Договора</t>
    </r>
    <r>
      <rPr>
        <sz val="9"/>
        <color indexed="8"/>
        <rFont val="Times New Roman"/>
        <family val="1"/>
      </rPr>
      <t>)</t>
    </r>
  </si>
  <si>
    <r>
      <t>на 2016 год (</t>
    </r>
    <r>
      <rPr>
        <i/>
        <sz val="9"/>
        <color indexed="8"/>
        <rFont val="Times New Roman"/>
        <family val="1"/>
      </rPr>
      <t>2 год действия Договора</t>
    </r>
    <r>
      <rPr>
        <sz val="9"/>
        <color indexed="8"/>
        <rFont val="Times New Roman"/>
        <family val="1"/>
      </rPr>
      <t>)</t>
    </r>
  </si>
  <si>
    <t>2. Перечень работ по текущему ремонту общего имущества</t>
  </si>
  <si>
    <t>График проведения</t>
  </si>
  <si>
    <t>рубли</t>
  </si>
  <si>
    <t>Сроки (год) проведения работ и их стоимость по годам, руб. (на дату заключения Договора)</t>
  </si>
  <si>
    <r>
      <t>на 217 год (</t>
    </r>
    <r>
      <rPr>
        <i/>
        <sz val="9"/>
        <color indexed="8"/>
        <rFont val="Times New Roman"/>
        <family val="1"/>
      </rPr>
      <t>3 год действия Договора</t>
    </r>
    <r>
      <rPr>
        <sz val="9"/>
        <color indexed="8"/>
        <rFont val="Times New Roman"/>
        <family val="1"/>
      </rPr>
      <t>)</t>
    </r>
  </si>
  <si>
    <r>
      <t>на 2018 год (</t>
    </r>
    <r>
      <rPr>
        <i/>
        <sz val="9"/>
        <color indexed="8"/>
        <rFont val="Times New Roman"/>
        <family val="1"/>
      </rPr>
      <t>4 год действия Договора</t>
    </r>
    <r>
      <rPr>
        <sz val="9"/>
        <color indexed="8"/>
        <rFont val="Times New Roman"/>
        <family val="1"/>
      </rPr>
      <t>)</t>
    </r>
  </si>
  <si>
    <r>
      <t>на 2019 год (</t>
    </r>
    <r>
      <rPr>
        <i/>
        <sz val="9"/>
        <color indexed="8"/>
        <rFont val="Times New Roman"/>
        <family val="1"/>
      </rPr>
      <t>5 год действия Договора</t>
    </r>
    <r>
      <rPr>
        <sz val="9"/>
        <color indexed="8"/>
        <rFont val="Times New Roman"/>
        <family val="1"/>
      </rPr>
      <t>)</t>
    </r>
  </si>
  <si>
    <t>Работы по текущему ремонту общего имущества, всего</t>
  </si>
  <si>
    <t>Резерв на непредвиденные работы</t>
  </si>
  <si>
    <t>ИТОГО:</t>
  </si>
  <si>
    <t>Размер платы за содержание и ремонт жилого помещения</t>
  </si>
  <si>
    <t>Итого:</t>
  </si>
  <si>
    <t>-</t>
  </si>
  <si>
    <r>
      <t xml:space="preserve">г. Когалым, ул. </t>
    </r>
    <r>
      <rPr>
        <b/>
        <sz val="11"/>
        <color indexed="10"/>
        <rFont val="Times New Roman"/>
        <family val="1"/>
      </rPr>
      <t>Рижская, дом № 47</t>
    </r>
    <r>
      <rPr>
        <sz val="11"/>
        <color indexed="8"/>
        <rFont val="Times New Roman"/>
        <family val="1"/>
      </rPr>
      <t xml:space="preserve"> общая площадь жилых и нежилых помещений</t>
    </r>
    <r>
      <rPr>
        <b/>
        <sz val="11"/>
        <color indexed="10"/>
        <rFont val="Times New Roman"/>
        <family val="1"/>
      </rPr>
      <t xml:space="preserve"> 1951,1 </t>
    </r>
    <r>
      <rPr>
        <b/>
        <sz val="11"/>
        <color indexed="8"/>
        <rFont val="Times New Roman"/>
        <family val="1"/>
      </rPr>
      <t>кв.м.</t>
    </r>
  </si>
  <si>
    <t xml:space="preserve">1. Перечень работ, услуг по управлению многоквартирным домом и содержанию общего имущества в многоквартирном доме </t>
  </si>
  <si>
    <t>Услуги по управлению многоквартирным домом
(в соответствии с перечнем, установленным в п.4 Стандартов управления многоквартирным домом)</t>
  </si>
  <si>
    <t>ежедневно</t>
  </si>
  <si>
    <t>3.1</t>
  </si>
  <si>
    <t>3.2</t>
  </si>
  <si>
    <t>по необходимости, но не реже раза в 1 год</t>
  </si>
  <si>
    <t>3.3</t>
  </si>
  <si>
    <t>3.4</t>
  </si>
  <si>
    <t>3.5</t>
  </si>
  <si>
    <t>по необходимости. но не реже раза в 1 год</t>
  </si>
  <si>
    <t>3.6</t>
  </si>
  <si>
    <t>3.7</t>
  </si>
  <si>
    <t>3.8</t>
  </si>
  <si>
    <t>по графику</t>
  </si>
  <si>
    <t>3.9</t>
  </si>
  <si>
    <t>по мере необходимости</t>
  </si>
  <si>
    <t>по заявкам населения</t>
  </si>
  <si>
    <t>стоимость с м2 квартиры</t>
  </si>
  <si>
    <t>Обслуживание системы ограниченного доступа «домофон» с абонентским устройством</t>
  </si>
  <si>
    <t>Обслуживание системы ограниченного доступа «домофон» без абонентского устройства</t>
  </si>
  <si>
    <t>Частичный ремонт межпанельных швов.</t>
  </si>
  <si>
    <t>Работы по обеспечению вывоза бытовых отходов</t>
  </si>
  <si>
    <t>протокол № 36 от 12.01.2015г.</t>
  </si>
  <si>
    <t>от "12"января 2015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</si>
</sst>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_-* #.##0._р_._-;\-* #.##0._р_._-;_-* &quot;-&quot;??_р_._-;_-@_-"/>
    <numFmt numFmtId="170" formatCode="0.0"/>
    <numFmt numFmtId="171" formatCode="0.00000"/>
    <numFmt numFmtId="172" formatCode="0.0000"/>
    <numFmt numFmtId="173" formatCode="0.000000"/>
    <numFmt numFmtId="174" formatCode="0.0000000"/>
    <numFmt numFmtId="175" formatCode="0.00000000"/>
    <numFmt numFmtId="176" formatCode="#.##"/>
    <numFmt numFmtId="177" formatCode="#.##00.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right" vertical="center"/>
    </xf>
    <xf numFmtId="0" fontId="55" fillId="0" borderId="0" xfId="0" applyFont="1" applyAlignment="1">
      <alignment horizontal="centerContinuous" vertical="center" wrapText="1"/>
    </xf>
    <xf numFmtId="0" fontId="56" fillId="0" borderId="0" xfId="0" applyFont="1" applyAlignment="1">
      <alignment horizontal="centerContinuous" vertical="center" wrapText="1"/>
    </xf>
    <xf numFmtId="0" fontId="56" fillId="0" borderId="0" xfId="0" applyFont="1" applyAlignment="1">
      <alignment vertical="center"/>
    </xf>
    <xf numFmtId="0" fontId="5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6" fillId="0" borderId="0" xfId="0" applyFont="1" applyAlignment="1">
      <alignment horizontal="centerContinuous" vertical="center"/>
    </xf>
    <xf numFmtId="0" fontId="58" fillId="0" borderId="10" xfId="0" applyFont="1" applyBorder="1" applyAlignment="1">
      <alignment horizontal="center" vertical="center"/>
    </xf>
    <xf numFmtId="49" fontId="58" fillId="0" borderId="10" xfId="0" applyNumberFormat="1" applyFont="1" applyBorder="1" applyAlignment="1">
      <alignment horizontal="center" vertical="center"/>
    </xf>
    <xf numFmtId="0" fontId="59" fillId="0" borderId="0" xfId="0" applyFont="1" applyAlignment="1">
      <alignment horizontal="centerContinuous" vertical="center" wrapText="1"/>
    </xf>
    <xf numFmtId="0" fontId="6" fillId="0" borderId="11" xfId="0" applyFont="1" applyBorder="1" applyAlignment="1">
      <alignment vertical="center" wrapText="1"/>
    </xf>
    <xf numFmtId="0" fontId="5" fillId="0" borderId="0" xfId="52" applyFont="1" applyAlignment="1">
      <alignment horizontal="center" vertical="center" wrapText="1"/>
      <protection/>
    </xf>
    <xf numFmtId="0" fontId="60" fillId="0" borderId="0" xfId="0" applyFont="1" applyAlignment="1">
      <alignment horizontal="centerContinuous" wrapText="1"/>
    </xf>
    <xf numFmtId="0" fontId="58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vertical="center"/>
    </xf>
    <xf numFmtId="0" fontId="60" fillId="0" borderId="0" xfId="0" applyFont="1" applyAlignment="1">
      <alignment horizontal="centerContinuous" vertical="center" wrapText="1"/>
    </xf>
    <xf numFmtId="0" fontId="61" fillId="0" borderId="0" xfId="0" applyFont="1" applyAlignment="1">
      <alignment vertical="center" wrapText="1"/>
    </xf>
    <xf numFmtId="0" fontId="59" fillId="0" borderId="10" xfId="0" applyFont="1" applyBorder="1" applyAlignment="1">
      <alignment vertical="center"/>
    </xf>
    <xf numFmtId="0" fontId="59" fillId="0" borderId="13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2" fontId="58" fillId="0" borderId="10" xfId="0" applyNumberFormat="1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2" fontId="56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right" vertical="center"/>
    </xf>
    <xf numFmtId="2" fontId="58" fillId="0" borderId="13" xfId="0" applyNumberFormat="1" applyFont="1" applyBorder="1" applyAlignment="1">
      <alignment horizontal="center" vertical="center"/>
    </xf>
    <xf numFmtId="2" fontId="56" fillId="0" borderId="13" xfId="0" applyNumberFormat="1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61" fillId="0" borderId="11" xfId="0" applyFont="1" applyBorder="1" applyAlignment="1">
      <alignment wrapText="1"/>
    </xf>
    <xf numFmtId="0" fontId="56" fillId="0" borderId="15" xfId="0" applyFont="1" applyBorder="1" applyAlignment="1">
      <alignment vertical="center"/>
    </xf>
    <xf numFmtId="2" fontId="58" fillId="0" borderId="10" xfId="0" applyNumberFormat="1" applyFont="1" applyBorder="1" applyAlignment="1">
      <alignment horizontal="center" vertical="top" wrapText="1"/>
    </xf>
    <xf numFmtId="0" fontId="58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vertical="center" wrapText="1"/>
    </xf>
    <xf numFmtId="0" fontId="64" fillId="0" borderId="10" xfId="0" applyFont="1" applyBorder="1" applyAlignment="1">
      <alignment horizontal="center" vertical="center" wrapText="1"/>
    </xf>
    <xf numFmtId="2" fontId="56" fillId="0" borderId="10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52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0" fontId="65" fillId="33" borderId="0" xfId="0" applyFont="1" applyFill="1" applyAlignment="1">
      <alignment horizontal="center" vertical="center"/>
    </xf>
    <xf numFmtId="0" fontId="58" fillId="0" borderId="15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43" fontId="58" fillId="0" borderId="13" xfId="60" applyFont="1" applyBorder="1" applyAlignment="1">
      <alignment horizontal="center" vertical="center"/>
    </xf>
    <xf numFmtId="43" fontId="58" fillId="0" borderId="10" xfId="6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2" fontId="56" fillId="0" borderId="13" xfId="0" applyNumberFormat="1" applyFont="1" applyBorder="1" applyAlignment="1">
      <alignment horizontal="center" vertical="center"/>
    </xf>
    <xf numFmtId="2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5.8515625" style="5" customWidth="1"/>
    <col min="2" max="2" width="44.140625" style="5" customWidth="1"/>
    <col min="3" max="3" width="19.57421875" style="5" customWidth="1"/>
    <col min="4" max="4" width="14.7109375" style="5" customWidth="1"/>
    <col min="5" max="5" width="11.00390625" style="5" customWidth="1"/>
    <col min="6" max="6" width="9.140625" style="5" customWidth="1"/>
    <col min="7" max="7" width="19.140625" style="5" customWidth="1"/>
    <col min="8" max="16384" width="9.140625" style="5" customWidth="1"/>
  </cols>
  <sheetData>
    <row r="1" spans="1:5" ht="15.75">
      <c r="A1" s="1" t="s">
        <v>0</v>
      </c>
      <c r="E1" s="2" t="s">
        <v>8</v>
      </c>
    </row>
    <row r="2" spans="1:5" ht="15.75">
      <c r="A2" s="1" t="s">
        <v>1</v>
      </c>
      <c r="E2" s="2" t="s">
        <v>9</v>
      </c>
    </row>
    <row r="3" spans="1:5" ht="15.75">
      <c r="A3" s="1" t="s">
        <v>2</v>
      </c>
      <c r="E3" s="2" t="s">
        <v>111</v>
      </c>
    </row>
    <row r="4" ht="15.75">
      <c r="A4" s="1" t="s">
        <v>110</v>
      </c>
    </row>
    <row r="5" ht="15"/>
    <row r="6" spans="1:5" ht="93.75">
      <c r="A6" s="3" t="s">
        <v>10</v>
      </c>
      <c r="B6" s="4"/>
      <c r="C6" s="4"/>
      <c r="D6" s="4"/>
      <c r="E6" s="10"/>
    </row>
    <row r="7" spans="1:5" ht="30">
      <c r="A7" s="4" t="s">
        <v>87</v>
      </c>
      <c r="B7" s="4"/>
      <c r="C7" s="4"/>
      <c r="D7" s="4"/>
      <c r="E7" s="4"/>
    </row>
    <row r="8" ht="15"/>
    <row r="9" spans="1:5" ht="28.5">
      <c r="A9" s="13" t="s">
        <v>88</v>
      </c>
      <c r="B9" s="4"/>
      <c r="C9" s="4"/>
      <c r="D9" s="4"/>
      <c r="E9" s="4"/>
    </row>
    <row r="10" ht="15">
      <c r="D10" s="46">
        <v>1951.1</v>
      </c>
    </row>
    <row r="11" spans="1:5" ht="78.75" customHeight="1">
      <c r="A11" s="28" t="s">
        <v>7</v>
      </c>
      <c r="B11" s="28" t="s">
        <v>3</v>
      </c>
      <c r="C11" s="28" t="s">
        <v>4</v>
      </c>
      <c r="D11" s="28" t="s">
        <v>5</v>
      </c>
      <c r="E11" s="40" t="s">
        <v>6</v>
      </c>
    </row>
    <row r="12" spans="1:5" s="15" customFormat="1" ht="51">
      <c r="A12" s="42">
        <v>1</v>
      </c>
      <c r="B12" s="39" t="s">
        <v>11</v>
      </c>
      <c r="C12" s="43"/>
      <c r="D12" s="49">
        <v>774841.0930764556</v>
      </c>
      <c r="E12" s="32">
        <v>32.80945904061764</v>
      </c>
    </row>
    <row r="13" spans="1:5" ht="39.75" customHeight="1">
      <c r="A13" s="11">
        <v>2</v>
      </c>
      <c r="B13" s="7" t="s">
        <v>89</v>
      </c>
      <c r="C13" s="45" t="s">
        <v>90</v>
      </c>
      <c r="D13" s="50">
        <v>74453.97599999998</v>
      </c>
      <c r="E13" s="26">
        <v>3.1799999999999997</v>
      </c>
    </row>
    <row r="14" spans="1:5" ht="19.5" customHeight="1">
      <c r="A14" s="11">
        <v>3</v>
      </c>
      <c r="B14" s="7" t="s">
        <v>34</v>
      </c>
      <c r="C14" s="45"/>
      <c r="D14" s="50">
        <v>700387.1170764556</v>
      </c>
      <c r="E14" s="26">
        <v>29.629459040617643</v>
      </c>
    </row>
    <row r="15" spans="1:5" ht="27.75" customHeight="1">
      <c r="A15" s="12" t="s">
        <v>91</v>
      </c>
      <c r="B15" s="7" t="s">
        <v>12</v>
      </c>
      <c r="C15" s="51" t="s">
        <v>93</v>
      </c>
      <c r="D15" s="50">
        <v>4712.403160681501</v>
      </c>
      <c r="E15" s="26">
        <v>0.2012712128492261</v>
      </c>
    </row>
    <row r="16" spans="1:5" ht="38.25">
      <c r="A16" s="8" t="s">
        <v>92</v>
      </c>
      <c r="B16" s="7" t="s">
        <v>13</v>
      </c>
      <c r="C16" s="45" t="s">
        <v>93</v>
      </c>
      <c r="D16" s="50">
        <v>3997.8106608048993</v>
      </c>
      <c r="E16" s="26">
        <v>0.17075028876039583</v>
      </c>
    </row>
    <row r="17" spans="1:5" ht="25.5">
      <c r="A17" s="12" t="s">
        <v>94</v>
      </c>
      <c r="B17" s="7" t="s">
        <v>14</v>
      </c>
      <c r="C17" s="45"/>
      <c r="D17" s="50"/>
      <c r="E17" s="26"/>
    </row>
    <row r="18" spans="1:5" ht="25.5">
      <c r="A18" s="8" t="s">
        <v>95</v>
      </c>
      <c r="B18" s="7" t="s">
        <v>13</v>
      </c>
      <c r="C18" s="45"/>
      <c r="D18" s="50"/>
      <c r="E18" s="26"/>
    </row>
    <row r="19" spans="1:5" ht="38.25">
      <c r="A19" s="12" t="s">
        <v>96</v>
      </c>
      <c r="B19" s="7" t="s">
        <v>15</v>
      </c>
      <c r="C19" s="45" t="s">
        <v>97</v>
      </c>
      <c r="D19" s="50">
        <v>1234.5402777688853</v>
      </c>
      <c r="E19" s="26">
        <v>0.052728387310102216</v>
      </c>
    </row>
    <row r="20" spans="1:5" ht="25.5">
      <c r="A20" s="8" t="s">
        <v>98</v>
      </c>
      <c r="B20" s="7" t="s">
        <v>16</v>
      </c>
      <c r="C20" s="45"/>
      <c r="D20" s="50">
        <v>0</v>
      </c>
      <c r="E20" s="26">
        <v>0</v>
      </c>
    </row>
    <row r="21" spans="1:5" ht="38.25">
      <c r="A21" s="12" t="s">
        <v>99</v>
      </c>
      <c r="B21" s="7" t="s">
        <v>17</v>
      </c>
      <c r="C21" s="45" t="s">
        <v>93</v>
      </c>
      <c r="D21" s="50">
        <v>8456.018488096011</v>
      </c>
      <c r="E21" s="26">
        <v>0.3611645775928114</v>
      </c>
    </row>
    <row r="22" spans="1:5" ht="38.25">
      <c r="A22" s="8" t="s">
        <v>100</v>
      </c>
      <c r="B22" s="7" t="s">
        <v>35</v>
      </c>
      <c r="C22" s="45" t="s">
        <v>101</v>
      </c>
      <c r="D22" s="50">
        <v>121747.83629223992</v>
      </c>
      <c r="E22" s="26">
        <v>5.199965672878544</v>
      </c>
    </row>
    <row r="23" spans="1:5" ht="38.25">
      <c r="A23" s="12" t="s">
        <v>102</v>
      </c>
      <c r="B23" s="7" t="s">
        <v>18</v>
      </c>
      <c r="C23" s="45" t="s">
        <v>93</v>
      </c>
      <c r="D23" s="50">
        <v>7942.721930093206</v>
      </c>
      <c r="E23" s="26">
        <v>0.33924119428754745</v>
      </c>
    </row>
    <row r="24" spans="1:5" ht="38.25">
      <c r="A24" s="8" t="s">
        <v>36</v>
      </c>
      <c r="B24" s="7" t="s">
        <v>19</v>
      </c>
      <c r="C24" s="45"/>
      <c r="D24" s="50">
        <v>0</v>
      </c>
      <c r="E24" s="26">
        <v>0</v>
      </c>
    </row>
    <row r="25" spans="1:5" ht="38.25">
      <c r="A25" s="8" t="s">
        <v>37</v>
      </c>
      <c r="B25" s="7" t="s">
        <v>20</v>
      </c>
      <c r="C25" s="45" t="s">
        <v>103</v>
      </c>
      <c r="D25" s="50">
        <v>6394.814392555374</v>
      </c>
      <c r="E25" s="26">
        <v>0.2731285938084232</v>
      </c>
    </row>
    <row r="26" spans="1:5" ht="27.75" customHeight="1">
      <c r="A26" s="8" t="s">
        <v>38</v>
      </c>
      <c r="B26" s="7" t="s">
        <v>21</v>
      </c>
      <c r="C26" s="45" t="s">
        <v>101</v>
      </c>
      <c r="D26" s="50">
        <v>6394.814392555374</v>
      </c>
      <c r="E26" s="26">
        <v>0.2731285938084232</v>
      </c>
    </row>
    <row r="27" spans="1:5" ht="51">
      <c r="A27" s="8" t="s">
        <v>39</v>
      </c>
      <c r="B27" s="7" t="s">
        <v>22</v>
      </c>
      <c r="C27" s="45" t="s">
        <v>93</v>
      </c>
      <c r="D27" s="50">
        <v>2762.579991372361</v>
      </c>
      <c r="E27" s="26">
        <v>0.11799241416689565</v>
      </c>
    </row>
    <row r="28" spans="1:5" ht="33.75" customHeight="1">
      <c r="A28" s="8" t="s">
        <v>40</v>
      </c>
      <c r="B28" s="7" t="s">
        <v>23</v>
      </c>
      <c r="C28" s="45" t="s">
        <v>103</v>
      </c>
      <c r="D28" s="50">
        <v>10844.75954065457</v>
      </c>
      <c r="E28" s="26">
        <v>0.46318997576813803</v>
      </c>
    </row>
    <row r="29" spans="1:5" ht="39.75" customHeight="1">
      <c r="A29" s="8" t="s">
        <v>41</v>
      </c>
      <c r="B29" s="7" t="s">
        <v>24</v>
      </c>
      <c r="C29" s="45" t="s">
        <v>101</v>
      </c>
      <c r="D29" s="50">
        <v>22008.408</v>
      </c>
      <c r="E29" s="26">
        <v>0.94</v>
      </c>
    </row>
    <row r="30" spans="1:5" ht="39.75" customHeight="1">
      <c r="A30" s="8" t="s">
        <v>42</v>
      </c>
      <c r="B30" s="7" t="s">
        <v>25</v>
      </c>
      <c r="C30" s="45" t="s">
        <v>101</v>
      </c>
      <c r="D30" s="50">
        <v>143240.2572244525</v>
      </c>
      <c r="E30" s="26">
        <v>6.117927375346066</v>
      </c>
    </row>
    <row r="31" spans="1:5" ht="28.5" customHeight="1">
      <c r="A31" s="8" t="s">
        <v>43</v>
      </c>
      <c r="B31" s="7" t="s">
        <v>26</v>
      </c>
      <c r="C31" s="45" t="s">
        <v>101</v>
      </c>
      <c r="D31" s="50">
        <v>41318.20266666666</v>
      </c>
      <c r="E31" s="26">
        <v>1.48</v>
      </c>
    </row>
    <row r="32" spans="1:5" ht="38.25">
      <c r="A32" s="8" t="s">
        <v>44</v>
      </c>
      <c r="B32" s="7" t="s">
        <v>27</v>
      </c>
      <c r="C32" s="45"/>
      <c r="D32" s="50"/>
      <c r="E32" s="26" t="s">
        <v>86</v>
      </c>
    </row>
    <row r="33" spans="1:5" ht="38.25">
      <c r="A33" s="8" t="s">
        <v>45</v>
      </c>
      <c r="B33" s="9" t="s">
        <v>28</v>
      </c>
      <c r="C33" s="45" t="s">
        <v>93</v>
      </c>
      <c r="D33" s="50">
        <v>2937.294549774329</v>
      </c>
      <c r="E33" s="26">
        <v>0.12545463882657343</v>
      </c>
    </row>
    <row r="34" spans="1:5" ht="25.5">
      <c r="A34" s="8" t="s">
        <v>46</v>
      </c>
      <c r="B34" s="7" t="s">
        <v>29</v>
      </c>
      <c r="C34" s="45" t="s">
        <v>101</v>
      </c>
      <c r="D34" s="50">
        <v>155981.9982900199</v>
      </c>
      <c r="E34" s="26">
        <v>6.66213923299762</v>
      </c>
    </row>
    <row r="35" spans="1:5" ht="25.5">
      <c r="A35" s="8" t="s">
        <v>47</v>
      </c>
      <c r="B35" s="7" t="s">
        <v>30</v>
      </c>
      <c r="C35" s="45" t="s">
        <v>101</v>
      </c>
      <c r="D35" s="50">
        <v>61758.86518867466</v>
      </c>
      <c r="E35" s="26">
        <v>2.637779764776907</v>
      </c>
    </row>
    <row r="36" spans="1:5" ht="25.5">
      <c r="A36" s="8" t="s">
        <v>48</v>
      </c>
      <c r="B36" s="7" t="s">
        <v>109</v>
      </c>
      <c r="C36" s="45" t="s">
        <v>101</v>
      </c>
      <c r="D36" s="50">
        <v>56425.812</v>
      </c>
      <c r="E36" s="26">
        <v>2.41</v>
      </c>
    </row>
    <row r="37" spans="1:5" ht="25.5">
      <c r="A37" s="8" t="s">
        <v>49</v>
      </c>
      <c r="B37" s="44" t="s">
        <v>31</v>
      </c>
      <c r="C37" s="45" t="s">
        <v>101</v>
      </c>
      <c r="D37" s="50">
        <v>0</v>
      </c>
      <c r="E37" s="26">
        <v>0</v>
      </c>
    </row>
    <row r="38" spans="1:5" ht="38.25">
      <c r="A38" s="8" t="s">
        <v>53</v>
      </c>
      <c r="B38" s="7" t="s">
        <v>32</v>
      </c>
      <c r="C38" s="47" t="s">
        <v>104</v>
      </c>
      <c r="D38" s="50">
        <v>32778.479999999996</v>
      </c>
      <c r="E38" s="26">
        <v>1.4</v>
      </c>
    </row>
    <row r="39" spans="1:5" ht="75" customHeight="1">
      <c r="A39" s="8" t="s">
        <v>54</v>
      </c>
      <c r="B39" s="14" t="s">
        <v>51</v>
      </c>
      <c r="C39" s="27" t="s">
        <v>52</v>
      </c>
      <c r="D39" s="50">
        <v>9449.500030045394</v>
      </c>
      <c r="E39" s="26">
        <v>0.40359711743996524</v>
      </c>
    </row>
    <row r="40" spans="1:5" ht="25.5">
      <c r="A40" s="8" t="s">
        <v>50</v>
      </c>
      <c r="B40" s="7" t="s">
        <v>33</v>
      </c>
      <c r="C40" s="48" t="s">
        <v>105</v>
      </c>
      <c r="D40" s="50">
        <v>0</v>
      </c>
      <c r="E40" s="26">
        <v>0</v>
      </c>
    </row>
    <row r="41" spans="1:5" ht="25.5">
      <c r="A41" s="8" t="s">
        <v>55</v>
      </c>
      <c r="B41" s="7" t="s">
        <v>106</v>
      </c>
      <c r="C41" s="45" t="s">
        <v>57</v>
      </c>
      <c r="D41" s="50">
        <v>0</v>
      </c>
      <c r="E41" s="26">
        <v>0</v>
      </c>
    </row>
    <row r="42" spans="1:5" ht="25.5">
      <c r="A42" s="8" t="s">
        <v>56</v>
      </c>
      <c r="B42" s="7" t="s">
        <v>107</v>
      </c>
      <c r="C42" s="45" t="s">
        <v>57</v>
      </c>
      <c r="D42" s="50">
        <v>0</v>
      </c>
      <c r="E42" s="26">
        <v>0</v>
      </c>
    </row>
    <row r="43" spans="4:5" ht="15">
      <c r="D43" s="30"/>
      <c r="E43" s="29"/>
    </row>
    <row r="45" spans="4:5" ht="15">
      <c r="D45" s="31"/>
      <c r="E45" s="29"/>
    </row>
    <row r="47" ht="15">
      <c r="E47" s="29"/>
    </row>
  </sheetData>
  <sheetProtection/>
  <printOptions horizontalCentered="1"/>
  <pageMargins left="0.5118110236220472" right="0" top="0.35433070866141736" bottom="0.35433070866141736" header="0.11811023622047245" footer="0.118110236220472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5.00390625" style="5" customWidth="1"/>
    <col min="2" max="2" width="30.421875" style="5" customWidth="1"/>
    <col min="3" max="3" width="8.140625" style="5" customWidth="1"/>
    <col min="4" max="4" width="9.7109375" style="5" customWidth="1"/>
    <col min="5" max="5" width="10.140625" style="5" customWidth="1"/>
    <col min="6" max="6" width="9.421875" style="5" customWidth="1"/>
    <col min="7" max="7" width="8.7109375" style="5" customWidth="1"/>
    <col min="8" max="8" width="9.421875" style="5" customWidth="1"/>
    <col min="9" max="9" width="7.421875" style="5" customWidth="1"/>
    <col min="10" max="10" width="9.140625" style="5" customWidth="1"/>
    <col min="11" max="11" width="6.8515625" style="5" customWidth="1"/>
    <col min="12" max="12" width="9.140625" style="5" customWidth="1"/>
    <col min="13" max="13" width="7.28125" style="5" customWidth="1"/>
    <col min="14" max="16384" width="9.140625" style="5" customWidth="1"/>
  </cols>
  <sheetData>
    <row r="1" spans="1:9" ht="15.75">
      <c r="A1" s="16" t="s">
        <v>74</v>
      </c>
      <c r="B1" s="4"/>
      <c r="C1" s="4"/>
      <c r="D1" s="4"/>
      <c r="E1" s="4"/>
      <c r="F1" s="4"/>
      <c r="G1" s="4"/>
      <c r="H1" s="4"/>
      <c r="I1" s="4"/>
    </row>
    <row r="3" spans="1:13" ht="25.5" customHeight="1">
      <c r="A3" s="56" t="s">
        <v>7</v>
      </c>
      <c r="B3" s="56" t="s">
        <v>58</v>
      </c>
      <c r="C3" s="56" t="s">
        <v>59</v>
      </c>
      <c r="D3" s="57" t="s">
        <v>77</v>
      </c>
      <c r="E3" s="57"/>
      <c r="F3" s="57"/>
      <c r="G3" s="57"/>
      <c r="H3" s="57"/>
      <c r="I3" s="57"/>
      <c r="J3" s="57"/>
      <c r="K3" s="57"/>
      <c r="L3" s="57"/>
      <c r="M3" s="57"/>
    </row>
    <row r="4" spans="1:13" ht="24" customHeight="1">
      <c r="A4" s="56"/>
      <c r="B4" s="56"/>
      <c r="C4" s="56"/>
      <c r="D4" s="57" t="s">
        <v>72</v>
      </c>
      <c r="E4" s="57"/>
      <c r="F4" s="57" t="s">
        <v>73</v>
      </c>
      <c r="G4" s="57"/>
      <c r="H4" s="57" t="s">
        <v>78</v>
      </c>
      <c r="I4" s="57"/>
      <c r="J4" s="57" t="s">
        <v>79</v>
      </c>
      <c r="K4" s="57"/>
      <c r="L4" s="57" t="s">
        <v>80</v>
      </c>
      <c r="M4" s="57"/>
    </row>
    <row r="5" spans="1:13" ht="22.5">
      <c r="A5" s="56"/>
      <c r="B5" s="56"/>
      <c r="C5" s="56"/>
      <c r="D5" s="40" t="s">
        <v>75</v>
      </c>
      <c r="E5" s="40" t="s">
        <v>76</v>
      </c>
      <c r="F5" s="40" t="s">
        <v>75</v>
      </c>
      <c r="G5" s="40" t="s">
        <v>76</v>
      </c>
      <c r="H5" s="40" t="s">
        <v>75</v>
      </c>
      <c r="I5" s="40" t="s">
        <v>76</v>
      </c>
      <c r="J5" s="40" t="s">
        <v>75</v>
      </c>
      <c r="K5" s="40" t="s">
        <v>76</v>
      </c>
      <c r="L5" s="40" t="s">
        <v>75</v>
      </c>
      <c r="M5" s="40" t="s">
        <v>76</v>
      </c>
    </row>
    <row r="6" spans="1:13" ht="30">
      <c r="A6" s="6">
        <v>1</v>
      </c>
      <c r="B6" s="54" t="s">
        <v>108</v>
      </c>
      <c r="C6" s="55">
        <v>40</v>
      </c>
      <c r="D6" s="6"/>
      <c r="E6" s="41">
        <v>46000</v>
      </c>
      <c r="F6" s="6"/>
      <c r="G6" s="6"/>
      <c r="H6" s="6"/>
      <c r="I6" s="6"/>
      <c r="J6" s="6"/>
      <c r="K6" s="6"/>
      <c r="L6" s="6"/>
      <c r="M6" s="6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">
      <c r="A23" s="6"/>
      <c r="B23" s="6" t="s">
        <v>85</v>
      </c>
      <c r="C23" s="6"/>
      <c r="D23" s="6"/>
      <c r="E23" s="41">
        <f>SUM(E6:E22)</f>
        <v>46000</v>
      </c>
      <c r="F23" s="6"/>
      <c r="G23" s="6"/>
      <c r="H23" s="6"/>
      <c r="I23" s="6"/>
      <c r="J23" s="6"/>
      <c r="K23" s="6"/>
      <c r="L23" s="6"/>
      <c r="M23" s="6"/>
    </row>
  </sheetData>
  <sheetProtection/>
  <mergeCells count="9">
    <mergeCell ref="A3:A5"/>
    <mergeCell ref="B3:B5"/>
    <mergeCell ref="D3:M3"/>
    <mergeCell ref="D4:E4"/>
    <mergeCell ref="F4:G4"/>
    <mergeCell ref="H4:I4"/>
    <mergeCell ref="J4:K4"/>
    <mergeCell ref="L4:M4"/>
    <mergeCell ref="C3:C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1">
      <selection activeCell="A23" sqref="A1:G23"/>
    </sheetView>
  </sheetViews>
  <sheetFormatPr defaultColWidth="9.140625" defaultRowHeight="15"/>
  <cols>
    <col min="1" max="1" width="5.00390625" style="5" customWidth="1"/>
    <col min="2" max="2" width="36.140625" style="5" customWidth="1"/>
    <col min="3" max="3" width="13.421875" style="5" customWidth="1"/>
    <col min="4" max="7" width="14.57421875" style="5" customWidth="1"/>
    <col min="8" max="16384" width="9.140625" style="5" customWidth="1"/>
  </cols>
  <sheetData>
    <row r="1" spans="1:7" ht="15.75">
      <c r="A1" s="19" t="s">
        <v>60</v>
      </c>
      <c r="B1" s="4"/>
      <c r="C1" s="4"/>
      <c r="D1" s="4"/>
      <c r="E1" s="4"/>
      <c r="F1" s="4"/>
      <c r="G1" s="4"/>
    </row>
    <row r="2" ht="15.75" thickBot="1"/>
    <row r="3" spans="1:7" ht="25.5" customHeight="1" thickBot="1">
      <c r="A3" s="58" t="s">
        <v>7</v>
      </c>
      <c r="B3" s="58" t="s">
        <v>61</v>
      </c>
      <c r="C3" s="58" t="s">
        <v>59</v>
      </c>
      <c r="D3" s="59" t="s">
        <v>62</v>
      </c>
      <c r="E3" s="58" t="s">
        <v>63</v>
      </c>
      <c r="F3" s="58"/>
      <c r="G3" s="58"/>
    </row>
    <row r="4" spans="1:7" ht="35.25" customHeight="1" thickBot="1">
      <c r="A4" s="58"/>
      <c r="B4" s="58"/>
      <c r="C4" s="58"/>
      <c r="D4" s="60"/>
      <c r="E4" s="58" t="s">
        <v>64</v>
      </c>
      <c r="F4" s="58" t="s">
        <v>65</v>
      </c>
      <c r="G4" s="58"/>
    </row>
    <row r="5" spans="1:7" ht="15.75" thickBot="1">
      <c r="A5" s="58"/>
      <c r="B5" s="58"/>
      <c r="C5" s="58"/>
      <c r="D5" s="61"/>
      <c r="E5" s="58"/>
      <c r="F5" s="17" t="s">
        <v>66</v>
      </c>
      <c r="G5" s="17" t="s">
        <v>67</v>
      </c>
    </row>
    <row r="6" spans="1:7" ht="15">
      <c r="A6" s="18"/>
      <c r="B6" s="18"/>
      <c r="C6" s="18"/>
      <c r="D6" s="18"/>
      <c r="E6" s="18"/>
      <c r="F6" s="18"/>
      <c r="G6" s="18"/>
    </row>
    <row r="7" spans="1:7" ht="15">
      <c r="A7" s="6"/>
      <c r="B7" s="6"/>
      <c r="C7" s="6"/>
      <c r="D7" s="6"/>
      <c r="E7" s="6"/>
      <c r="F7" s="6"/>
      <c r="G7" s="6"/>
    </row>
    <row r="8" spans="1:7" ht="15">
      <c r="A8" s="6"/>
      <c r="B8" s="6"/>
      <c r="C8" s="6"/>
      <c r="D8" s="6"/>
      <c r="E8" s="6"/>
      <c r="F8" s="6"/>
      <c r="G8" s="6"/>
    </row>
    <row r="9" spans="1:7" ht="15">
      <c r="A9" s="6"/>
      <c r="B9" s="6"/>
      <c r="C9" s="6"/>
      <c r="D9" s="6"/>
      <c r="E9" s="6"/>
      <c r="F9" s="6"/>
      <c r="G9" s="6"/>
    </row>
    <row r="10" spans="1:7" ht="15">
      <c r="A10" s="6"/>
      <c r="B10" s="6"/>
      <c r="C10" s="6"/>
      <c r="D10" s="6"/>
      <c r="E10" s="6"/>
      <c r="F10" s="6"/>
      <c r="G10" s="6"/>
    </row>
    <row r="11" spans="1:7" ht="15">
      <c r="A11" s="6"/>
      <c r="B11" s="6"/>
      <c r="C11" s="6"/>
      <c r="D11" s="6"/>
      <c r="E11" s="6"/>
      <c r="F11" s="6"/>
      <c r="G11" s="6"/>
    </row>
    <row r="12" spans="1:7" ht="15">
      <c r="A12" s="6"/>
      <c r="B12" s="6"/>
      <c r="C12" s="6"/>
      <c r="D12" s="6"/>
      <c r="E12" s="6"/>
      <c r="F12" s="6"/>
      <c r="G12" s="6"/>
    </row>
    <row r="13" spans="1:7" ht="15">
      <c r="A13" s="6"/>
      <c r="B13" s="6"/>
      <c r="C13" s="6"/>
      <c r="D13" s="6"/>
      <c r="E13" s="6"/>
      <c r="F13" s="6"/>
      <c r="G13" s="6"/>
    </row>
    <row r="14" spans="1:7" ht="15">
      <c r="A14" s="6"/>
      <c r="B14" s="6"/>
      <c r="C14" s="6"/>
      <c r="D14" s="6"/>
      <c r="E14" s="6"/>
      <c r="F14" s="6"/>
      <c r="G14" s="6"/>
    </row>
    <row r="15" spans="1:7" ht="15">
      <c r="A15" s="6"/>
      <c r="B15" s="6"/>
      <c r="C15" s="6"/>
      <c r="D15" s="6"/>
      <c r="E15" s="6"/>
      <c r="F15" s="6"/>
      <c r="G15" s="6"/>
    </row>
    <row r="16" spans="1:7" ht="15">
      <c r="A16" s="6"/>
      <c r="B16" s="6"/>
      <c r="C16" s="6"/>
      <c r="D16" s="6"/>
      <c r="E16" s="6"/>
      <c r="F16" s="6"/>
      <c r="G16" s="6"/>
    </row>
    <row r="17" spans="1:7" ht="15">
      <c r="A17" s="6"/>
      <c r="B17" s="6"/>
      <c r="C17" s="6"/>
      <c r="D17" s="6"/>
      <c r="E17" s="6"/>
      <c r="F17" s="6"/>
      <c r="G17" s="6"/>
    </row>
    <row r="18" spans="1:7" ht="15">
      <c r="A18" s="6"/>
      <c r="B18" s="6"/>
      <c r="C18" s="6"/>
      <c r="D18" s="6"/>
      <c r="E18" s="6"/>
      <c r="F18" s="6"/>
      <c r="G18" s="6"/>
    </row>
    <row r="19" spans="1:7" ht="15">
      <c r="A19" s="6"/>
      <c r="B19" s="6"/>
      <c r="C19" s="6"/>
      <c r="D19" s="6"/>
      <c r="E19" s="6"/>
      <c r="F19" s="6"/>
      <c r="G19" s="6"/>
    </row>
    <row r="20" spans="1:7" ht="15">
      <c r="A20" s="6"/>
      <c r="B20" s="6"/>
      <c r="C20" s="6"/>
      <c r="D20" s="6"/>
      <c r="E20" s="6"/>
      <c r="F20" s="6"/>
      <c r="G20" s="6"/>
    </row>
    <row r="21" spans="1:7" ht="15">
      <c r="A21" s="6"/>
      <c r="B21" s="6"/>
      <c r="C21" s="6"/>
      <c r="D21" s="6"/>
      <c r="E21" s="6"/>
      <c r="F21" s="6"/>
      <c r="G21" s="6"/>
    </row>
    <row r="22" spans="1:7" ht="15">
      <c r="A22" s="6"/>
      <c r="B22" s="6"/>
      <c r="C22" s="6"/>
      <c r="D22" s="6"/>
      <c r="E22" s="6"/>
      <c r="F22" s="6"/>
      <c r="G22" s="6"/>
    </row>
    <row r="23" spans="1:7" ht="15">
      <c r="A23" s="6"/>
      <c r="B23" s="6"/>
      <c r="C23" s="6"/>
      <c r="D23" s="6"/>
      <c r="E23" s="6"/>
      <c r="F23" s="6"/>
      <c r="G23" s="6"/>
    </row>
  </sheetData>
  <sheetProtection/>
  <mergeCells count="7">
    <mergeCell ref="A3:A5"/>
    <mergeCell ref="B3:B5"/>
    <mergeCell ref="C3:C5"/>
    <mergeCell ref="D3:D5"/>
    <mergeCell ref="E3:G3"/>
    <mergeCell ref="E4:E5"/>
    <mergeCell ref="F4:G4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2" sqref="A12:IV15"/>
    </sheetView>
  </sheetViews>
  <sheetFormatPr defaultColWidth="9.140625" defaultRowHeight="15"/>
  <cols>
    <col min="1" max="1" width="5.00390625" style="5" customWidth="1"/>
    <col min="2" max="2" width="36.140625" style="5" customWidth="1"/>
    <col min="3" max="3" width="10.57421875" style="5" customWidth="1"/>
    <col min="4" max="4" width="8.8515625" style="5" customWidth="1"/>
    <col min="5" max="5" width="10.140625" style="5" customWidth="1"/>
    <col min="6" max="6" width="8.8515625" style="5" customWidth="1"/>
    <col min="7" max="7" width="10.57421875" style="5" customWidth="1"/>
    <col min="8" max="8" width="9.57421875" style="5" customWidth="1"/>
    <col min="9" max="9" width="10.140625" style="5" customWidth="1"/>
    <col min="10" max="10" width="9.28125" style="5" customWidth="1"/>
    <col min="11" max="11" width="10.8515625" style="5" customWidth="1"/>
    <col min="12" max="12" width="8.8515625" style="5" customWidth="1"/>
    <col min="13" max="16384" width="9.140625" style="5" customWidth="1"/>
  </cols>
  <sheetData>
    <row r="1" spans="1:8" ht="31.5">
      <c r="A1" s="16" t="s">
        <v>68</v>
      </c>
      <c r="B1" s="4"/>
      <c r="C1" s="4"/>
      <c r="D1" s="4"/>
      <c r="E1" s="4"/>
      <c r="F1" s="4"/>
      <c r="G1" s="4"/>
      <c r="H1" s="4"/>
    </row>
    <row r="3" spans="1:12" ht="25.5" customHeight="1">
      <c r="A3" s="56" t="s">
        <v>7</v>
      </c>
      <c r="B3" s="56" t="s">
        <v>58</v>
      </c>
      <c r="C3" s="57" t="s">
        <v>69</v>
      </c>
      <c r="D3" s="57"/>
      <c r="E3" s="57"/>
      <c r="F3" s="57"/>
      <c r="G3" s="57"/>
      <c r="H3" s="57"/>
      <c r="I3" s="57"/>
      <c r="J3" s="57"/>
      <c r="K3" s="57"/>
      <c r="L3" s="57"/>
    </row>
    <row r="4" spans="1:12" ht="24" customHeight="1">
      <c r="A4" s="56"/>
      <c r="B4" s="56"/>
      <c r="C4" s="57" t="s">
        <v>72</v>
      </c>
      <c r="D4" s="57"/>
      <c r="E4" s="57" t="s">
        <v>73</v>
      </c>
      <c r="F4" s="57"/>
      <c r="G4" s="57" t="s">
        <v>78</v>
      </c>
      <c r="H4" s="57"/>
      <c r="I4" s="57" t="s">
        <v>79</v>
      </c>
      <c r="J4" s="57"/>
      <c r="K4" s="57" t="s">
        <v>80</v>
      </c>
      <c r="L4" s="57"/>
    </row>
    <row r="5" spans="1:12" ht="67.5">
      <c r="A5" s="56"/>
      <c r="B5" s="56"/>
      <c r="C5" s="40" t="s">
        <v>70</v>
      </c>
      <c r="D5" s="40" t="s">
        <v>71</v>
      </c>
      <c r="E5" s="40" t="s">
        <v>70</v>
      </c>
      <c r="F5" s="40" t="s">
        <v>71</v>
      </c>
      <c r="G5" s="40" t="s">
        <v>70</v>
      </c>
      <c r="H5" s="40" t="s">
        <v>71</v>
      </c>
      <c r="I5" s="40" t="s">
        <v>70</v>
      </c>
      <c r="J5" s="40" t="s">
        <v>71</v>
      </c>
      <c r="K5" s="40" t="s">
        <v>70</v>
      </c>
      <c r="L5" s="40" t="s">
        <v>71</v>
      </c>
    </row>
    <row r="6" spans="1:12" ht="51">
      <c r="A6" s="22">
        <v>1</v>
      </c>
      <c r="B6" s="39" t="s">
        <v>11</v>
      </c>
      <c r="C6" s="33">
        <f>содержание9_1!D12</f>
        <v>774841.0930764556</v>
      </c>
      <c r="D6" s="52">
        <f>содержание9_1!E12</f>
        <v>32.80945904061764</v>
      </c>
      <c r="E6" s="33">
        <f aca="true" t="shared" si="0" ref="E6:L6">C6</f>
        <v>774841.0930764556</v>
      </c>
      <c r="F6" s="52">
        <f t="shared" si="0"/>
        <v>32.80945904061764</v>
      </c>
      <c r="G6" s="33">
        <f t="shared" si="0"/>
        <v>774841.0930764556</v>
      </c>
      <c r="H6" s="52">
        <f t="shared" si="0"/>
        <v>32.80945904061764</v>
      </c>
      <c r="I6" s="33">
        <f t="shared" si="0"/>
        <v>774841.0930764556</v>
      </c>
      <c r="J6" s="52">
        <f t="shared" si="0"/>
        <v>32.80945904061764</v>
      </c>
      <c r="K6" s="33">
        <f t="shared" si="0"/>
        <v>774841.0930764556</v>
      </c>
      <c r="L6" s="52">
        <f t="shared" si="0"/>
        <v>32.80945904061764</v>
      </c>
    </row>
    <row r="7" spans="1:12" ht="25.5">
      <c r="A7" s="23">
        <v>2</v>
      </c>
      <c r="B7" s="20" t="s">
        <v>81</v>
      </c>
      <c r="C7" s="41">
        <f>9_2!E23</f>
        <v>46000</v>
      </c>
      <c r="D7" s="53">
        <f>C7/содержание9_1!$D$10/12</f>
        <v>1.9647036714332087</v>
      </c>
      <c r="E7" s="41">
        <f>9_2!G23</f>
        <v>0</v>
      </c>
      <c r="F7" s="53">
        <f>E7/содержание9_1!$D$10/12</f>
        <v>0</v>
      </c>
      <c r="G7" s="41">
        <f>9_2!I23</f>
        <v>0</v>
      </c>
      <c r="H7" s="53">
        <f>G7/содержание9_1!$D$10/12</f>
        <v>0</v>
      </c>
      <c r="I7" s="41">
        <f>9_2!K23</f>
        <v>0</v>
      </c>
      <c r="J7" s="53">
        <f>I7/содержание9_1!$D$10/12</f>
        <v>0</v>
      </c>
      <c r="K7" s="41">
        <f>9_2!M23</f>
        <v>0</v>
      </c>
      <c r="L7" s="53">
        <f>K7/содержание9_1!$D$10/12</f>
        <v>0</v>
      </c>
    </row>
    <row r="8" spans="1:12" ht="15">
      <c r="A8" s="22">
        <v>3</v>
      </c>
      <c r="B8" s="21" t="s">
        <v>82</v>
      </c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5">
      <c r="A9" s="23">
        <v>4</v>
      </c>
      <c r="B9" s="34" t="s">
        <v>83</v>
      </c>
      <c r="C9" s="37">
        <f>SUM(C6:C8)</f>
        <v>820841.0930764556</v>
      </c>
      <c r="D9" s="37">
        <f>SUM(D6:D8)</f>
        <v>34.774162712050845</v>
      </c>
      <c r="E9" s="37">
        <f aca="true" t="shared" si="1" ref="E9:L9">SUM(E6:E8)</f>
        <v>774841.0930764556</v>
      </c>
      <c r="F9" s="37">
        <f t="shared" si="1"/>
        <v>32.80945904061764</v>
      </c>
      <c r="G9" s="37">
        <f t="shared" si="1"/>
        <v>774841.0930764556</v>
      </c>
      <c r="H9" s="37">
        <f t="shared" si="1"/>
        <v>32.80945904061764</v>
      </c>
      <c r="I9" s="37">
        <f t="shared" si="1"/>
        <v>774841.0930764556</v>
      </c>
      <c r="J9" s="37">
        <f t="shared" si="1"/>
        <v>32.80945904061764</v>
      </c>
      <c r="K9" s="37">
        <f t="shared" si="1"/>
        <v>774841.0930764556</v>
      </c>
      <c r="L9" s="37">
        <f t="shared" si="1"/>
        <v>32.80945904061764</v>
      </c>
    </row>
    <row r="10" spans="1:12" ht="25.5">
      <c r="A10" s="23">
        <v>5</v>
      </c>
      <c r="B10" s="35" t="s">
        <v>84</v>
      </c>
      <c r="C10" s="38"/>
      <c r="D10" s="37">
        <f>содержание9_1!E12</f>
        <v>32.80945904061764</v>
      </c>
      <c r="E10" s="38"/>
      <c r="F10" s="37">
        <f>D10</f>
        <v>32.80945904061764</v>
      </c>
      <c r="G10" s="38"/>
      <c r="H10" s="37">
        <f>F10</f>
        <v>32.80945904061764</v>
      </c>
      <c r="I10" s="38"/>
      <c r="J10" s="37">
        <f>H10</f>
        <v>32.80945904061764</v>
      </c>
      <c r="K10" s="38"/>
      <c r="L10" s="37">
        <f>J10</f>
        <v>32.80945904061764</v>
      </c>
    </row>
    <row r="11" spans="4:12" s="24" customFormat="1" ht="15">
      <c r="D11" s="25"/>
      <c r="F11" s="25"/>
      <c r="H11" s="25"/>
      <c r="J11" s="25"/>
      <c r="L11" s="25"/>
    </row>
  </sheetData>
  <sheetProtection/>
  <mergeCells count="8">
    <mergeCell ref="B3:B5"/>
    <mergeCell ref="A3:A5"/>
    <mergeCell ref="C3:L3"/>
    <mergeCell ref="C4:D4"/>
    <mergeCell ref="E4:F4"/>
    <mergeCell ref="G4:H4"/>
    <mergeCell ref="I4:J4"/>
    <mergeCell ref="K4:L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ЕРИЦ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Крупнова Оксана Викторовна</dc:creator>
  <cp:keywords/>
  <dc:description/>
  <cp:lastModifiedBy>user</cp:lastModifiedBy>
  <cp:lastPrinted>2014-12-25T11:07:26Z</cp:lastPrinted>
  <dcterms:created xsi:type="dcterms:W3CDTF">2014-11-26T06:41:23Z</dcterms:created>
  <dcterms:modified xsi:type="dcterms:W3CDTF">2015-03-03T11:36:03Z</dcterms:modified>
  <cp:category/>
  <cp:version/>
  <cp:contentType/>
  <cp:contentStatus/>
</cp:coreProperties>
</file>